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1" documentId="8_{F1D11C60-3BDE-4041-B1D3-AB60ED67AA3E}" xr6:coauthVersionLast="47" xr6:coauthVersionMax="47" xr10:uidLastSave="{4ECB8DD2-EDCE-4A9F-8F90-71C184DA3315}"/>
  <bookViews>
    <workbookView xWindow="-28920" yWindow="-1425" windowWidth="29040" windowHeight="15720" xr2:uid="{061B61D8-C817-41E0-92C4-B8930A0372D6}"/>
  </bookViews>
  <sheets>
    <sheet name="NearMap" sheetId="1" r:id="rId1"/>
  </sheets>
  <definedNames>
    <definedName name="_xlnm._FilterDatabase" localSheetId="0" hidden="1">NearMap!$A$1:$E$1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19" i="1"/>
  <c r="D18" i="1"/>
  <c r="D17" i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<sst xmlns="http://schemas.openxmlformats.org/spreadsheetml/2006/main" count="374" uniqueCount="176">
  <si>
    <t>Brand</t>
  </si>
  <si>
    <t>Part Number</t>
  </si>
  <si>
    <t>Description</t>
  </si>
  <si>
    <t>List Price</t>
  </si>
  <si>
    <t>DIR Discount</t>
  </si>
  <si>
    <t>DIR Price including DIR fee</t>
  </si>
  <si>
    <t>Nearmap</t>
  </si>
  <si>
    <t>Nearmap Vertical Tier 1</t>
  </si>
  <si>
    <t>Population up to 50,000. 2.2"-3” GSD. 1 Year annual subscription. $ for population tier</t>
  </si>
  <si>
    <t>Nearmap Vertical Tier 2</t>
  </si>
  <si>
    <t>Population up to 100,000. 2.2"-3” GSD. 1 Year annual subscription. $ for population tier</t>
  </si>
  <si>
    <t>Nearmap Vertical Tier 3</t>
  </si>
  <si>
    <t>Population up to 200,000. 2.2"’-3” GSD. 1 Year annual subscription. $ for population tier</t>
  </si>
  <si>
    <t>Nearmap Vertical Tier 4</t>
  </si>
  <si>
    <t>Population up to 300,000. 2.2"-3” GSD. 1 Year annual subscription. $ for population tier</t>
  </si>
  <si>
    <t>Nearmap Vertical Tier 5</t>
  </si>
  <si>
    <t>Population up to 450,000. 2.2"-3” GSD. 1 Year annual subscription. $ for population tier</t>
  </si>
  <si>
    <t>Nearmap Vertical Tier 6</t>
  </si>
  <si>
    <t>Population up to 650,000. 2.2"-3” GSD. 1 Year annual subscription. $ for population tier</t>
  </si>
  <si>
    <t>Nearmap Vertical Tier 7</t>
  </si>
  <si>
    <t>Population up to 850,000. 2.2"-3” GSD. 1 Year annual subscription. $ for population tier</t>
  </si>
  <si>
    <t>Nearmap Vertical Tier 8</t>
  </si>
  <si>
    <t>Population up to 1,000,000. 2.2"-3” GSD. 1 Year annual subscription. $ for population tier</t>
  </si>
  <si>
    <t>Nearmap Vertical Tier 9</t>
  </si>
  <si>
    <t>Population up to 5,000,000. 2.2"-3” GSD. 1 Year annual subscription. $ for population tier</t>
  </si>
  <si>
    <t>Nearmap Vertical Tier 10</t>
  </si>
  <si>
    <t>Population up to 10,000,000. 2.2"-3” GSD. 1 Year annual subscription. $ for population tier</t>
  </si>
  <si>
    <t>Nearmap Oblique add on Tier 1</t>
  </si>
  <si>
    <t>Population up to 50,000. 3” GSD. 1 Year annual subscription. Requires Nearmap Vertical Imagery subscription for the same population size. $ for population tier</t>
  </si>
  <si>
    <t>Nearmap Oblique add on Tier 2</t>
  </si>
  <si>
    <t>Population up to 100,000. 3” GSD. 1 Year annual subscription. Requires Nearmap Vertical Imagery subscription for the same population size. $ for population tier</t>
  </si>
  <si>
    <t>Nearmap Oblique add on Tier 3</t>
  </si>
  <si>
    <t>Population up to 200,000. 3” GSD. 1 Year annual subscription. Requires Nearmap Vertical Imagery subscription for the same population size. $ for population tier</t>
  </si>
  <si>
    <t>Nearmap Oblique add on Tier 4</t>
  </si>
  <si>
    <t>Population up to 300,000. 3” GSD. 1 Year annual subscription. Requires Nearmap Vertical Imagery subscription for the same population size. $ for population tier</t>
  </si>
  <si>
    <t>Nearmap Oblique add on Tier 5</t>
  </si>
  <si>
    <t>Population up to 450,000. 3” GSD. 1 Year annual subscription. Requires  Nearmap Vertical Imagery subscription for the same population size. $ for population tier</t>
  </si>
  <si>
    <t>Nearmap Oblique add on Tier 6</t>
  </si>
  <si>
    <t>Population up to 650,000. 3” GSD. 1 Year annual subscription. Requires  Nearmap Vertical Imagery subscription for the same population size. $ for population tier</t>
  </si>
  <si>
    <t>Nearmap Oblique add on Tier 7</t>
  </si>
  <si>
    <t>Population up to 850,000. 3” GSD. 1 Year annual subscription. Requires Nearmap Vertical Imagery subscription for the same population size. $ for population tier</t>
  </si>
  <si>
    <t>Nearmap Oblique add on Tier 8</t>
  </si>
  <si>
    <t>Population up to 1,000,000. 3” GSD. 1 Year annual subscription. Requires  Nearmap Vertical Imagery subscription for the same population size. $ for population tier</t>
  </si>
  <si>
    <t>Nearmap Oblique add on Tier 9</t>
  </si>
  <si>
    <t>Population up to 5,000,000. 3” GSD. 1 Year annual subscription. Requires  Nearmap Vertical Imagery subscription for the same population size. $ for population tier</t>
  </si>
  <si>
    <t>Nearmap Oblique add on Tier 10</t>
  </si>
  <si>
    <t>Population up to 10,000,000. 3” GSD. 1 Year annual subscription. Requires  Nearmap Vertical Imagery subscription for the same population size. $ for population tier</t>
  </si>
  <si>
    <t>3D Tier 1</t>
  </si>
  <si>
    <t>5-50 sq mi. 1 Year annual subscription. DSM, DTM, Textured mesh, Point cloud, True ortho. Delivery: MapBrowser viewer, 3D export, 3D offline. Must have Nearmap Vertical subscription. $ per sq mi</t>
  </si>
  <si>
    <t>3D Tier 2</t>
  </si>
  <si>
    <t>51-100 sq mi. 1 Year annual subscription. DSM, DTM, Textured mesh, Point cloud, True ortho. Delivery: MapBrowser viewer, 3D export, 3D offline. Must have Nearmap Vertical subscription. $ per sq mi</t>
  </si>
  <si>
    <t>3D Tier 3</t>
  </si>
  <si>
    <t>101-250 sq mi. 1 Year annual subscription. DSM, DTM, Textured mesh, Point cloud, True ortho. Delivery: MapBrowser viewer, 3D export, 3D offline. Must have Nearmap Vertical subscription. $ per sq mi</t>
  </si>
  <si>
    <t>3D Tier 4</t>
  </si>
  <si>
    <t>251-500 sq mi. 1 Year annual subscription. DSM, DTM, Textured mesh, Point cloud, True ortho. Delivery: MapBrowser viewer, 3D export, 3D offline. Must have Nearmap Vertical subscription. $ per sq mi</t>
  </si>
  <si>
    <t>3D</t>
  </si>
  <si>
    <t>500-1000 sq mi. 1 Year annual subscription. DSM, DTM, Textured mesh, Point cloud, True ortho. Delivery: MapBrowser viewer, 3D export, 3D offline. Must have Nearmap Vertical subscription. $ per sq mi</t>
  </si>
  <si>
    <t>1000-2000 sq mi. 1 Year annual subscription. DSM, DTM, Textured mesh, Point cloud, True ortho. Delivery: MapBrowser viewer, 3D export, 3D offline. Must have Nearmap Vertical subscription. $ per sq mi</t>
  </si>
  <si>
    <t>2000+ Mile sq. 1 Year annual subscription. DSM, DTM, Textured mesh, Point cloud, True ortho. Delivery: MapBrowser viewer, 3D export, 3D offline. Must have Nearmap Vertical subscription. $ per sq mi</t>
  </si>
  <si>
    <t>Nearmap Now</t>
  </si>
  <si>
    <t>HC1. Custom Flight. 3" GSD. Vertical imagery only. Minimum $25,000 and 125 sq mi. $ per sq mile once minimum of $25,000 met</t>
  </si>
  <si>
    <t>HC2. Custom Flight. 2.2" GSD. Vertical and oblique imagery. Minimum $25,000 and 125 sq mi. $ per sq mile once minimum of $25,000 met</t>
  </si>
  <si>
    <t>AI -  Residential Building Footprints</t>
  </si>
  <si>
    <t>Residential Building Footprints - AI Vector or Raster Data for 10,000-50,000 parcels. 1 Year annual subscription. Delivery: MapBrowser viewer, API, or offline. $ per 100 parcels</t>
  </si>
  <si>
    <t>Residential Building Footprints - AI Vector or Raster Data for 50,000-300,000 parcels. 1 Year annual subscription. Delivery: MapBrowser viewer, API, or offline. Requires Nearmap Vertical Imagery subscription for the end use population size. $ 100 per parcels</t>
  </si>
  <si>
    <t>Residential Building Footprints - AI Vector or Raster Data for 300,000-750,000 parcels. 1 Year annual subscription. Delivery: MapBrowser viewer, API, or offline. Requires Nearmap Vertical Imagery subscription for the end use population size. $ 100 per parcels</t>
  </si>
  <si>
    <t>Residential Building Footprints - AI Vector or Raster Data for 750,000-2,000,000 parcels. 1 Year annual subscription. Delivery: MapBrowser viewer, API, or offline. Requires Nearmap Vertical Imagery subscription for the end use population size. $ 100 per parcels</t>
  </si>
  <si>
    <t>Residential Building Footprints - AI Vector or Raster Data for 2,000,000+ parcels. 1 Year annual subscription. Delivery: MapBrowser viewer, API, or offline. Requires Nearmap Vertical Imagery subscription for the end use population size. $ 100 per parcels</t>
  </si>
  <si>
    <t>AI - Building Characteristics</t>
  </si>
  <si>
    <t>Building Characteristics - AI Vector or Raster Data for 10,000-50,000 parcels. 1 Year annual subscription. Delivery: MapBrowser viewer, API, or offline. Requires Nearmap Vertical Imagery &amp; AI Building Footprints subscription for the end use population size. $ per 100 parcels</t>
  </si>
  <si>
    <t>Building Characteristics - AI Vector or Raster Data for 50,000-300,000 parcels. 1 Year annual subscription. Delivery: MapBrowser viewer, API, or offline. Requires Nearmap Vertical Imagery &amp; AI Building Footprints subscription for the end use population size. $ per 100 parcels</t>
  </si>
  <si>
    <t>Building Characteristics - AI Vector or Raster Data for 300,000-750,000 parcels. 1 Year annual subscription. Delivery: MapBrowser viewer, API, or offline. Requires Nearmap Vertical Imagery &amp; AI Building Footprints subscription for the end use population size. $ per 100 parcels</t>
  </si>
  <si>
    <t>Building Characteristics - AI Vector or Raster Data for 750,000-2,000,000 parcels. 1 Year annual subscription. Delivery: MapBrowser viewer, API, or offline. Requires Nearmap Vertical Imagery &amp; AI Building Footprints subscription for the end use population size. $ per 100 parcels</t>
  </si>
  <si>
    <t>Building Characteristics - AI Vector or Raster Data for 2,000,000+ parcels. 1 Year annual subscription. Delivery: MapBrowser viewer, API, or offline. Requires Nearmap Vertical Imagery &amp; AI Building Footprints subscription for the end use population size. $ per 100 parcels</t>
  </si>
  <si>
    <t>AI - Residential Roof Characteristics</t>
  </si>
  <si>
    <t>Residential Roof Characteristics - AI Vector or Raster Data for 10,000-50,000 parcels. 1 Year annual subscription. Delivery: MapBrowser viewer, API, or offline. Requires Nearmap Vertical Imagery &amp; AI Building Footprints subscription for the end use population size. $ per 100 parcels</t>
  </si>
  <si>
    <t>Residential Roof Characteristics - AI Vector or Raster Data for 50,000-750,000 parcels. 1 Year annual subscription. Delivery: MapBrowser viewer, API, or offline. Requires Nearmap Vertical Imagery &amp; AI Building Footprints subscription for the end use population size. $ per 100 parcels</t>
  </si>
  <si>
    <t>Residential Roof Characteristics - AI Vector or Raster Data for 50,000-300,000 parcels. 1 Year annual subscription. Delivery: MapBrowser viewer, API, or offline. Requires Nearmap Vertical Imagery &amp; AI Building Footprints subscription for the end use population size. $ per 100 parcels</t>
  </si>
  <si>
    <t>Residential Roof Characteristics - AI Vector or Raster Data for 300,000-2,000,000 parcels. 1 Year annual subscription. Delivery: MapBrowser viewer, API, or offline. Requires Nearmap Vertical Imagery &amp; AI Building Footprints subscription for the end use population size. $ per 100 parcels</t>
  </si>
  <si>
    <t>Residential Roof Characteristics - AI Vector or Raster Data for 2,000,000+ parcels. 1 Year annual subscription. Delivery: MapBrowser viewer, API, or offline. Requires Nearmap Vertical Imagery &amp; AI Building Footprints subscription for the end use population size. $ per 100 parcels</t>
  </si>
  <si>
    <t>AI - Roof Condition</t>
  </si>
  <si>
    <t>Roof Condition - AI Vector or Raster Data for 10,000-50,000 parcels. 1 Year annual subscription. Delivery: MapBrowser viewer, API, or offline. Requires Nearmap Vertical Imagery &amp; AI Building Footprints &amp; AI Residential Roof Characteristics subscription for the end use population size. $ per 100 parcels</t>
  </si>
  <si>
    <t>Roof Condition - AI Vector or Raster Data for 50,000-300,000 parcels. 1 Year annual subscription. Delivery: MapBrowser viewer, API, or offline.  Requires Nearmap Vertical Imagery &amp; AI Building Footprints &amp; AI Residential Roof Characteristics subscription for the end use population size. $ per 100 parcels</t>
  </si>
  <si>
    <t>Roof Condition - AI Vector or Raster Data for 300,000-750,000 parcels. 1 Year annual subscription. Delivery: MapBrowser viewer, API, or offline.  Requires Nearmap Vertical Imagery &amp; AI Building Footprints &amp; AI Residential Roof Characteristics subscription for the end use population size. $ per 100 parcels</t>
  </si>
  <si>
    <t>Roof Condition - AI Vector or Raster Data for 750,000-2,000,000 parcels. 1 Year annual subscription. Delivery: MapBrowser viewer, API, or offline.  Requires Nearmap Vertical Imagery &amp; AI Building Footprints &amp; AI Residential Roof Characteristics subscription for the end use population size. $ per 100 parcels</t>
  </si>
  <si>
    <t>Roof Condition - AI Vector or Raster Data for 2,000,000+ parcels. 1 Year annual subscription. Delivery: MapBrowser viewer, API, or offline.  Requires Nearmap Vertical Imagery &amp; AI Building Footprints &amp; AI Residential Roof Characteristics subscription for the end use population size. $ per 100 parcels</t>
  </si>
  <si>
    <t>AI - Pools</t>
  </si>
  <si>
    <t>Pools - AI Vector or Raster Data for 10,000-50,000 parcels. 1 Year annual subscription. Delivery: MapBrowser viewer, API, or offline. Requires Nearmap Vertical Imagery subscription for the end use population size. $ per 100 parcels</t>
  </si>
  <si>
    <t>Pools - AI Vector or Raster Data for 50,000-300,000 parcels. 1 Year annual subscription. Delivery: MapBrowser viewer, API, or offline. Requires Nearmap Vertical Imagery subscription for the end use population size. $ per 100 parcels</t>
  </si>
  <si>
    <t>Pools - AI Vector or Raster Data for 300,000-750,000 parcels. 1 Year annual subscription. Delivery: MapBrowser viewer, API, or offline. Requires Nearmap Vertical Imagery subscription for the end use population size. $ per 100 parcels</t>
  </si>
  <si>
    <t>Pools - AI Vector or Raster Data for 750,000-2,000,000 parcels. 1 Year annual subscription. Delivery: MapBrowser viewer, API, or offline. Requires Nearmap Vertical Imagery subscription for the end use population size. $ per 100 parcels</t>
  </si>
  <si>
    <t>Pools - AI Vector or Raster Data for 2,000,000+ parcels. 1 Year annual subscription. Delivery: MapBrowser viewer, API, or offline. Requires Nearmap Vertical Imagery subscription for the end use population size. $ per 100 parcels</t>
  </si>
  <si>
    <t>AI - Solar Panels</t>
  </si>
  <si>
    <t>Solar Panels - AI Vector or Raster Data for 10,000-50,000 parcels. 1 Year annual subscription. Delivery: MapBrowser viewer, API, or offline. Requires Nearmap Vertical Imagery subscription for the end use population size. $ per 100 parcels</t>
  </si>
  <si>
    <t>Solar Panels - AI Vector or Raster Data for 50,000-300,000 parcels. 1 Year annual subscription. Delivery: MapBrowser viewer, API, or offline. Requires Nearmap Vertical Imagery subscription for the end use population size. $ per 100 parcels</t>
  </si>
  <si>
    <t>Solar Panels - AI Vector or Raster Data for 300,000-750,000 parcels. 1 Year annual subscription. Delivery: MapBrowser viewer, API, or offline. Requires Nearmap Vertical Imagery subscription for the end use population size. $ per 100 parcels</t>
  </si>
  <si>
    <t>Solar Panels - AI Vector or Raster Data for 750,000-2,000,000 parcels. 1 Year annual subscription. Delivery: MapBrowser viewer, API, or offline. Requires Nearmap Vertical Imagery subscription for the end use population size. $ per 100 parcels</t>
  </si>
  <si>
    <t>Solar Panels - AI Vector or Raster Data for 2,000,000+ parcels. 1 Year annual subscription. Delivery: MapBrowser viewer, API, or offline. Requires Nearmap Vertical Imagery subscription for the end use population size. $ per 100 parcels</t>
  </si>
  <si>
    <t>AI - Construction Sites</t>
  </si>
  <si>
    <t>Construction Sites - AI Vector or Raster Data for 10,000-50,000 parcels. 1 Year annual subscription. Delivery: MapBrowser viewer, API, or offline. Requires Nearmap Vertical Imagery subscription for the end use population size. $ per 100 parcels</t>
  </si>
  <si>
    <t>Construction Sites - AI Vector or Raster Data for 50,000-750,000 parcels. 1 Year annual subscription. Delivery: MapBrowser viewer, API, or offline. Requires Nearmap Vertical Imagery subscription for the end use population size. $ per 100 parcels</t>
  </si>
  <si>
    <t>Construction Sites - AI Vector or Raster Data for 50,000-300,000 parcels. 1 Year annual subscription. Delivery: MapBrowser viewer, API, or offline. Requires Nearmap Vertical Imagery subscription for the end use population size. $ per 100 parcels</t>
  </si>
  <si>
    <t>Construction Sites - AI Vector or Raster Data for 300,000-2,000,000 parcels. 1 Year annual subscription. Delivery: MapBrowser viewer, API, or offline. Requires Nearmap Vertical Imagery subscription for the end use population size. $ per 100 parcels</t>
  </si>
  <si>
    <t>Construction Sites - AI Vector or Raster Data for 2,000,000+ parcels. 1 Year annual subscription. Delivery: MapBrowser viewer, API, or offline. Requires Nearmap Vertical Imagery subscription for the end use population size. $ per 100 parcels</t>
  </si>
  <si>
    <t>AI - Trampolines</t>
  </si>
  <si>
    <t>Trampolines - AI Vector or Raster Data for 10,000-50,000 parcels. 1 Year annual subscription. Delivery: MapBrowser viewer, API, or offline. Requires Nearmap Vertical Imagery subscription for the end use population size. $ per 100 parcels</t>
  </si>
  <si>
    <t>Trampolines - AI Vector or Raster Data for 50,000-300,000 parcels. 1 Year annual subscription. Delivery: MapBrowser viewer, API, or offline. Requires Nearmap Vertical Imagery subscription for the end use population size. $ per 100 parcels</t>
  </si>
  <si>
    <t>Trampolines - AI Vector or Raster Data for 300,000-750,000 parcels. 1 Year annual subscription. Delivery: MapBrowser viewer, API, or offline. Requires Nearmap Vertical Imagery subscription for the end use population size. $ per 100 parcels</t>
  </si>
  <si>
    <t>Trampolines - AI Vector or Raster Data for 750,000-2,000,000 parcels. 1 Year annual subscription. Delivery: MapBrowser viewer, API, or offline. Requires Nearmap Vertical Imagery subscription for the end use population size. $ per 100 parcels</t>
  </si>
  <si>
    <t>Trampolines - AI Vector or Raster Data for 2,000,000+ parcels. 1 Year annual subscription. Delivery: MapBrowser viewer, API, or offline. Requires Nearmap Vertical Imagery subscription for the end use population size. $ per 100 parcels</t>
  </si>
  <si>
    <t>AI - Vegetation</t>
  </si>
  <si>
    <t>Vegetation - AI Vector or Raster Data for 10,000-50,000 parcels. 1 Year annual subscription. Delivery: MapBrowser viewer, API, or offline. Requires Nearmap Vertical Imagery subscription for the end use population size. $ per 100 parcels</t>
  </si>
  <si>
    <t>Vegetation - AI Vector or Raster Data for 50,000-300,000 parcels. 1 Year annual subscription. Delivery: MapBrowser viewer, API, or offline. Requires Nearmap Vertical Imagery subscription for the end use population size. $ per 100 parcels</t>
  </si>
  <si>
    <t>Vegetation - AI Vector or Raster Data for 300,000-750,000 parcels. 1 Year annual subscription. Delivery: MapBrowser viewer, API, or offline. Requires Nearmap Vertical Imagery subscription for the end use population size. $ per 100 parcels</t>
  </si>
  <si>
    <t>Vegetation - AI Vector or Raster Data for 750,000-2,000,000 parcels. 1 Year annual subscription. Delivery: MapBrowser viewer, API, or offline. Requires Nearmap Vertical Imagery subscription for the end use population size. $ per 100 parcels</t>
  </si>
  <si>
    <t>Vegetation - AI Vector or Raster Data for 2,000,000+ parcels. 1 Year annual subscription. Delivery: MapBrowser viewer, API, or offline. Requires Nearmap Vertical Imagery subscription for the end use population size. $ per 100 parcels</t>
  </si>
  <si>
    <t>AI -  Surfaces</t>
  </si>
  <si>
    <t>Surfaces - AI Vector or Raster Data for 10,000-50,000 parcels. 1 Year annual subscription. Delivery: MapBrowser viewer, API, or offline. Requires Nearmap Vertical Imagery subscription for the end use population size. $ per 100 parcels</t>
  </si>
  <si>
    <t>Surfaces - AI Vector or Raster Data for 50,000-300,000 parcels. 1 Year annual subscription. Delivery: MapBrowser viewer, API, or offline. Requires Nearmap Vertical Imagery subscription for the end use population size. $ per 100 parcels</t>
  </si>
  <si>
    <t>Surfaces - AI Vector or Raster Data for 300,000-750,000 parcels. 1 Year annual subscription. Delivery: MapBrowser viewer, API, or offline. Requires Nearmap Vertical Imagery subscription for the end use population size. $ per 100 parcels</t>
  </si>
  <si>
    <t>Surfaces - AI Vector or Raster Data for 750,000-2,000,000 parcels. 1 Year annual subscription. Delivery: MapBrowser viewer, API, or offline. Requires Nearmap Vertical Imagery subscription for the end use population size. $ per 100 parcels</t>
  </si>
  <si>
    <t>Surfaces - AI Vector or Raster Data for 2,000,000+ parcels. 1 Year annual subscription. Delivery: MapBrowser viewer, API, or offline. Requires Nearmap Vertical Imagery subscription for the end use population size. $ per 100 parcels</t>
  </si>
  <si>
    <t>AI - Poles</t>
  </si>
  <si>
    <t>Poles - AI Vector or Raster Data for 10,000-50,000 parcels. 1 Year annual subscription. Delivery: MapBrowser viewer, API, or offline. Requires Nearmap Vertical Imagery subscription for the end use population size. $ per 100 parcels</t>
  </si>
  <si>
    <t>Poles - AI Vector or Raster Data for 50,000-300,000 parcels. 1 Year annual subscription. Delivery: MapBrowser viewer, API, or offline. Requires Nearmap Vertical Imagery subscription for the end use population size. $ per 100 parcels</t>
  </si>
  <si>
    <t>Poles - AI Vector or Raster Data for 300,000-750,000 parcels. 1 Year annual subscription. Delivery: MapBrowser viewer, API, or offline. Requires Nearmap Vertical Imagery subscription for the end use population size. $ per 100 parcels</t>
  </si>
  <si>
    <t>Poles - AI Vector or Raster Data for 750,000-2,000,000 parcels. 1 Year annual subscription. Delivery: MapBrowser viewer, API, or offline. Requires Nearmap Vertical Imagery subscription for the end use population size. $ per 100 parcels</t>
  </si>
  <si>
    <t>Poles - AI Vector or Raster Data for 2,000,000+ parcels. 1 Year annual subscription. Delivery: MapBrowser viewer, API, or offline. Requires Nearmap Vertical Imagery subscription for the end use population size. $ per 100 parcels</t>
  </si>
  <si>
    <t>AI - Roof Objects</t>
  </si>
  <si>
    <t>Roof Objects - AI Vector or Raster Data for 10,000-50,000 parcels. 1 Year annual subscription. Delivery: MapBrowser viewer, API, or offline. Requires Nearmap Vertical Imagery subscription for the end use population size. $ per 100 parcels</t>
  </si>
  <si>
    <t>Roof Objects - AI Vector or Raster Data for 50,000-300,000 parcels. 1 Year annual subscription. Delivery: MapBrowser viewer, API, or offline. Requires Nearmap Vertical Imagery subscription for the end use population size. $ per 100 parcels</t>
  </si>
  <si>
    <t>Roof Objects - AI Vector or Raster Data for 300,000-750,000 parcels. 1 Year annual subscription. Delivery: MapBrowser viewer, API, or offline. Requires Nearmap Vertical Imagery subscription for the end use population size. $ per 100 parcels</t>
  </si>
  <si>
    <t>Roof Objects - AI Vector or Raster Data for 750,000-2,000,000 parcels. 1 Year annual subscription. Delivery: MapBrowser viewer, API, or offline. Requires Nearmap Vertical Imagery subscription for the end use population size. $ per 100 parcels</t>
  </si>
  <si>
    <t>Roof Objects - AI Vector or Raster Data for 2,000,000+ parcels. 1 Year annual subscription. Delivery: MapBrowser viewer, API, or offline. Requires Nearmap Vertical Imagery subscription for the end use population size. $ per 100 parcels</t>
  </si>
  <si>
    <t>AI - Debris</t>
  </si>
  <si>
    <t>Debris - AI Vector or Raster Data for 10,000-50,000 parcels. 1 Year annual subscription. Delivery: MapBrowser viewer, API, or offline. Requires Nearmap Vertical Imagery subscription for the end use population size. $ per 100 parcels</t>
  </si>
  <si>
    <t>Debris - AI Vector or Raster Data for 50,000-300,000 parcels. 1 Year annual subscription. Delivery: MapBrowser viewer, API, or offline. Requires Nearmap Vertical Imagery subscription for the end use population size. $ per 100 parcels</t>
  </si>
  <si>
    <t>Debris - AI Vector or Raster Data for 300,000-750,000 parcels. 1 Year annual subscription. Delivery: MapBrowser viewer, API, or offline. Requires Nearmap Vertical Imagery subscription for the end use population size. $ per 100 parcels</t>
  </si>
  <si>
    <t>Debris - AI Vector or Raster Data for 750,000-2,000,000 parcels. 1 Year annual subscription. Delivery: MapBrowser viewer, API, or offline. Requires Nearmap Vertical Imagery subscription for the end use population size. $ per 100 parcels</t>
  </si>
  <si>
    <t>Debris - AI Vector or Raster Data for 2,000,000+ parcels. 1 Year annual subscription. Delivery: MapBrowser viewer, API, or offline. Requires Nearmap Vertical Imagery subscription for the end use population size. $ per 100 parcels</t>
  </si>
  <si>
    <t xml:space="preserve">AI - Surface Permeability </t>
  </si>
  <si>
    <t>Surface Permeability - AI Vector or Raster Data for 10,000-50,000 parcels. 1 Year annual subscription. Delivery: MapBrowser viewer, API, or offline. Requires Nearmap Vertical Imagery subscription for the end use population size. $ per 100 parcels</t>
  </si>
  <si>
    <t>Surface Permeability - AI Vector or Raster Data for 50,000-300,000 parcels. 1 Year annual subscription. Delivery: MapBrowser viewer, API, or offline. Requires Nearmap Vertical Imagery subscription for the end use population size. $ per 100 parcels</t>
  </si>
  <si>
    <t>Surface Permeability - AI Vector or Raster Data for 300,000-750,000 parcels. 1 Year annual subscription. Delivery: MapBrowser viewer, API, or offline. Requires Nearmap Vertical Imagery subscription for the end use population size. $ per 100 parcels</t>
  </si>
  <si>
    <t>Surface Permeability - AI Vector or Raster Data for 750,000-2,000,000 parcels. 1 Year annual subscription. Delivery: MapBrowser viewer, API, or offline. Requires Nearmap Vertical Imagery subscription for the end use population size. $ per 100 parcels</t>
  </si>
  <si>
    <t>Surface Permeability - AI Vector or Raster Data for 2,000,000+ parcels. 1 Year annual subscription. Delivery: MapBrowser viewer, API, or offline. Requires Nearmap Vertical Imagery subscription for the end use population size. $ per 100 parcels</t>
  </si>
  <si>
    <t>Public Display License for Government</t>
  </si>
  <si>
    <t>Ability to display Nearmap Imagery on a public facing site. $2000 + 10% of the imagery subscription</t>
  </si>
  <si>
    <t>2000 + 10% of imagery subscription</t>
  </si>
  <si>
    <t>GeoData Link for Government</t>
  </si>
  <si>
    <t>Population up to 50,000. GeoData Link for use in all departments.</t>
  </si>
  <si>
    <t>Population 50,000-100,000. GeoData Link for use in all departments.</t>
  </si>
  <si>
    <t>Population 100,000-200,000. GeoData Link for use in all departments.</t>
  </si>
  <si>
    <t>Population 200,000-300,000. GeoData Link for use in all departments.</t>
  </si>
  <si>
    <t>Population 300,000-450,000. GeoData Link for use in all departments.</t>
  </si>
  <si>
    <t>Population 450,000-650,000. GeoData Link for use in all departments.</t>
  </si>
  <si>
    <t>Population 650,000-850,000. GeoData Link for use in all departments.</t>
  </si>
  <si>
    <t>Population 850,000-1,000,000. GeoData Link for use in all departments.</t>
  </si>
  <si>
    <t>Population 1,000,000-5,000,000. GeoData Link for use in all departments.</t>
  </si>
  <si>
    <t>Population 5,000,000-10,000,000. GeoData Link for use in all departments.</t>
  </si>
  <si>
    <t>Offline Delivery</t>
  </si>
  <si>
    <t>2D Offline Copy Delivery - Nearmap Vertical Offline Copy $2000 + 15% of imagery subscription</t>
  </si>
  <si>
    <t>2,000 + 15% of imagery subscription</t>
  </si>
  <si>
    <t>Rapid Appraisal Solution</t>
  </si>
  <si>
    <t>RAS Basic Solution of Nearmap Widget, GDL, Delegated Auth for CAMA Integration. For use in Assessor's Department Only. Population up to 50,000</t>
  </si>
  <si>
    <t>RAS Basic Solution of Nearmap Widget, GDL, Delegated Auth for CAMA Integration. For use in Assessor's Department Only. Population up to 100,000</t>
  </si>
  <si>
    <t>RAS Basic Solution of Nearmap Widget, GDL, Delegated Auth for CAMA Integration. For use in Assessor's Department Only. Population up to 200,000</t>
  </si>
  <si>
    <t>RAS Basic Solution of Nearmap Widget, GDL, Delegated Auth for CAMA Integration. For use in Assessor's Department Only. Population up to 300,000</t>
  </si>
  <si>
    <t>RAS Basic Solution of Nearmap Widget, GDL, Delegated Auth for CAMA Integration. For use in Assessor's Department Only. Population up to 450,000</t>
  </si>
  <si>
    <t>RAS Basic Solution of Nearmap Widget, GDL, Delegated Auth for CAMA Integration. For use in Assessor's Department Only. Population up to 650,000</t>
  </si>
  <si>
    <t>RAS Basic Solution of Nearmap Widget, GDL, Delegated Auth for CAMA Integration. For use in Assessor's Department Only. Population up to 850,000</t>
  </si>
  <si>
    <t>RAS Basic Solution of Nearmap Widget, GDL, Delegated Auth for CAMA Integration. For use in Assessor's Department Only. Population up to 1,000,000</t>
  </si>
  <si>
    <t>RAS Basic Solution of Nearmap Widget, GDL, Delegated Auth for CAMA Integration. For use in Assessor's Department Only. Population up to 5,000,000</t>
  </si>
  <si>
    <t>RAS Basic Solution of Nearmap Widget, GDL, Delegated Auth for CAMA Integration. For use in Assessor's Department Only. Population up to 10,000,000</t>
  </si>
  <si>
    <t>Near Infrared Offline</t>
  </si>
  <si>
    <t>The Nearmap Near Infrared (NIR) is a raster file Available in the GeoTIFF format which can be consumed by common applications. NIR aerial imagery offers visual Near Infrared data at a resolution of approximately 30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</si>
</sst>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horizontal="center"/>
    </xf>
    <xf numFmtId="0" fontId="1" fillId="0" borderId="0" xfId="0" applyFont="1"/>
    <xf numFmtId="9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EF00-FAC1-42E6-A9B9-EC705FFCEB45}">
  <dimension ref="A1:F123"/>
  <sheetViews>
    <sheetView tabSelected="1" workbookViewId="0">
      <pane ySplit="1" topLeftCell="A2" activePane="bottomLeft" state="frozen"/>
      <selection pane="bottomLeft" activeCell="C12" sqref="C12"/>
    </sheetView>
  </sheetViews>
  <sheetFormatPr defaultRowHeight="13" x14ac:dyDescent="0.3"/>
  <cols>
    <col min="1" max="1" width="15" customWidth="1"/>
    <col min="2" max="2" width="35.54296875" customWidth="1"/>
    <col min="3" max="3" width="94.7265625" customWidth="1"/>
    <col min="4" max="4" width="19.54296875" style="2" customWidth="1"/>
    <col min="5" max="5" width="12.54296875" style="6" customWidth="1"/>
    <col min="6" max="6" width="15.1796875" style="7" customWidth="1"/>
  </cols>
  <sheetData>
    <row r="1" spans="1:6" s="1" customForma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x14ac:dyDescent="0.3">
      <c r="A2" s="4" t="s">
        <v>6</v>
      </c>
      <c r="B2" t="s">
        <v>7</v>
      </c>
      <c r="C2" t="s">
        <v>8</v>
      </c>
      <c r="D2" s="2">
        <v>7000</v>
      </c>
      <c r="E2" s="5">
        <v>0.01</v>
      </c>
      <c r="F2" s="7">
        <v>6981.9750000000004</v>
      </c>
    </row>
    <row r="3" spans="1:6" x14ac:dyDescent="0.3">
      <c r="A3" s="4" t="s">
        <v>6</v>
      </c>
      <c r="B3" t="s">
        <v>9</v>
      </c>
      <c r="C3" t="s">
        <v>10</v>
      </c>
      <c r="D3" s="2">
        <v>14000</v>
      </c>
      <c r="E3" s="5">
        <v>0.01</v>
      </c>
      <c r="F3" s="7">
        <v>13963.95</v>
      </c>
    </row>
    <row r="4" spans="1:6" x14ac:dyDescent="0.3">
      <c r="A4" s="4" t="s">
        <v>6</v>
      </c>
      <c r="B4" t="s">
        <v>11</v>
      </c>
      <c r="C4" t="s">
        <v>12</v>
      </c>
      <c r="D4" s="2">
        <v>28000</v>
      </c>
      <c r="E4" s="5">
        <v>0.01</v>
      </c>
      <c r="F4" s="7">
        <v>27927.9</v>
      </c>
    </row>
    <row r="5" spans="1:6" x14ac:dyDescent="0.3">
      <c r="A5" s="4" t="s">
        <v>6</v>
      </c>
      <c r="B5" t="s">
        <v>13</v>
      </c>
      <c r="C5" t="s">
        <v>14</v>
      </c>
      <c r="D5" s="2">
        <v>49000</v>
      </c>
      <c r="E5" s="5">
        <v>0.01</v>
      </c>
      <c r="F5" s="7">
        <v>48873.824999999997</v>
      </c>
    </row>
    <row r="6" spans="1:6" x14ac:dyDescent="0.3">
      <c r="A6" s="4" t="s">
        <v>6</v>
      </c>
      <c r="B6" t="s">
        <v>15</v>
      </c>
      <c r="C6" t="s">
        <v>16</v>
      </c>
      <c r="D6" s="2">
        <v>70000</v>
      </c>
      <c r="E6" s="5">
        <v>0.01</v>
      </c>
      <c r="F6" s="7">
        <v>69819.75</v>
      </c>
    </row>
    <row r="7" spans="1:6" x14ac:dyDescent="0.3">
      <c r="A7" s="4" t="s">
        <v>6</v>
      </c>
      <c r="B7" t="s">
        <v>17</v>
      </c>
      <c r="C7" t="s">
        <v>18</v>
      </c>
      <c r="D7" s="2">
        <v>98000</v>
      </c>
      <c r="E7" s="5">
        <v>0.01</v>
      </c>
      <c r="F7" s="7">
        <v>97747.65</v>
      </c>
    </row>
    <row r="8" spans="1:6" x14ac:dyDescent="0.3">
      <c r="A8" s="4" t="s">
        <v>6</v>
      </c>
      <c r="B8" t="s">
        <v>19</v>
      </c>
      <c r="C8" t="s">
        <v>20</v>
      </c>
      <c r="D8" s="2">
        <v>140000</v>
      </c>
      <c r="E8" s="5">
        <v>0.01</v>
      </c>
      <c r="F8" s="7">
        <v>139639.5</v>
      </c>
    </row>
    <row r="9" spans="1:6" x14ac:dyDescent="0.3">
      <c r="A9" s="4" t="s">
        <v>6</v>
      </c>
      <c r="B9" t="s">
        <v>21</v>
      </c>
      <c r="C9" t="s">
        <v>22</v>
      </c>
      <c r="D9" s="2">
        <v>210000</v>
      </c>
      <c r="E9" s="5">
        <v>0.01</v>
      </c>
      <c r="F9" s="7">
        <v>209459.25</v>
      </c>
    </row>
    <row r="10" spans="1:6" x14ac:dyDescent="0.3">
      <c r="A10" s="4" t="s">
        <v>6</v>
      </c>
      <c r="B10" t="s">
        <v>23</v>
      </c>
      <c r="C10" t="s">
        <v>24</v>
      </c>
      <c r="D10" s="2">
        <v>315000</v>
      </c>
      <c r="E10" s="5">
        <v>0.01</v>
      </c>
      <c r="F10" s="7">
        <v>314188.875</v>
      </c>
    </row>
    <row r="11" spans="1:6" x14ac:dyDescent="0.3">
      <c r="A11" s="4" t="s">
        <v>6</v>
      </c>
      <c r="B11" t="s">
        <v>25</v>
      </c>
      <c r="C11" t="s">
        <v>26</v>
      </c>
      <c r="D11" s="2">
        <v>335000</v>
      </c>
      <c r="E11" s="5">
        <v>0.01</v>
      </c>
      <c r="F11" s="7">
        <v>334137.375</v>
      </c>
    </row>
    <row r="12" spans="1:6" x14ac:dyDescent="0.3">
      <c r="A12" s="4" t="s">
        <v>6</v>
      </c>
      <c r="B12" t="s">
        <v>27</v>
      </c>
      <c r="C12" t="s">
        <v>28</v>
      </c>
      <c r="D12" s="2">
        <f>8375-7000</f>
        <v>1375</v>
      </c>
      <c r="E12" s="5">
        <v>0.01</v>
      </c>
      <c r="F12" s="7">
        <v>1371.4593749999999</v>
      </c>
    </row>
    <row r="13" spans="1:6" x14ac:dyDescent="0.3">
      <c r="A13" s="4" t="s">
        <v>6</v>
      </c>
      <c r="B13" t="s">
        <v>29</v>
      </c>
      <c r="C13" t="s">
        <v>30</v>
      </c>
      <c r="D13" s="2">
        <f>16750-14000</f>
        <v>2750</v>
      </c>
      <c r="E13" s="5">
        <v>0.01</v>
      </c>
      <c r="F13" s="7">
        <v>2742.9187499999998</v>
      </c>
    </row>
    <row r="14" spans="1:6" x14ac:dyDescent="0.3">
      <c r="A14" s="4" t="s">
        <v>6</v>
      </c>
      <c r="B14" t="s">
        <v>31</v>
      </c>
      <c r="C14" t="s">
        <v>32</v>
      </c>
      <c r="D14" s="2">
        <f>33500-28000</f>
        <v>5500</v>
      </c>
      <c r="E14" s="5">
        <v>0.01</v>
      </c>
      <c r="F14" s="7">
        <v>5485.8374999999996</v>
      </c>
    </row>
    <row r="15" spans="1:6" x14ac:dyDescent="0.3">
      <c r="A15" s="4" t="s">
        <v>6</v>
      </c>
      <c r="B15" t="s">
        <v>33</v>
      </c>
      <c r="C15" t="s">
        <v>34</v>
      </c>
      <c r="D15" s="2">
        <f>58625-49000</f>
        <v>9625</v>
      </c>
      <c r="E15" s="5">
        <v>0.01</v>
      </c>
      <c r="F15" s="7">
        <v>9600.2156250000007</v>
      </c>
    </row>
    <row r="16" spans="1:6" x14ac:dyDescent="0.3">
      <c r="A16" s="4" t="s">
        <v>6</v>
      </c>
      <c r="B16" t="s">
        <v>35</v>
      </c>
      <c r="C16" t="s">
        <v>36</v>
      </c>
      <c r="D16" s="2">
        <f>83750-70000</f>
        <v>13750</v>
      </c>
      <c r="E16" s="5">
        <v>0.01</v>
      </c>
      <c r="F16" s="7">
        <v>13714.59375</v>
      </c>
    </row>
    <row r="17" spans="1:6" x14ac:dyDescent="0.3">
      <c r="A17" s="4" t="s">
        <v>6</v>
      </c>
      <c r="B17" t="s">
        <v>37</v>
      </c>
      <c r="C17" t="s">
        <v>38</v>
      </c>
      <c r="D17" s="2">
        <f>117250-98000</f>
        <v>19250</v>
      </c>
      <c r="E17" s="5">
        <v>0.01</v>
      </c>
      <c r="F17" s="7">
        <v>19200.431250000001</v>
      </c>
    </row>
    <row r="18" spans="1:6" x14ac:dyDescent="0.3">
      <c r="A18" s="4" t="s">
        <v>6</v>
      </c>
      <c r="B18" t="s">
        <v>39</v>
      </c>
      <c r="C18" t="s">
        <v>40</v>
      </c>
      <c r="D18" s="2">
        <f>167500-140000</f>
        <v>27500</v>
      </c>
      <c r="E18" s="5">
        <v>0.01</v>
      </c>
      <c r="F18" s="7">
        <v>27429.1875</v>
      </c>
    </row>
    <row r="19" spans="1:6" x14ac:dyDescent="0.3">
      <c r="A19" s="4" t="s">
        <v>6</v>
      </c>
      <c r="B19" t="s">
        <v>41</v>
      </c>
      <c r="C19" t="s">
        <v>42</v>
      </c>
      <c r="D19" s="2">
        <f>251250-210000</f>
        <v>41250</v>
      </c>
      <c r="E19" s="5">
        <v>0.01</v>
      </c>
      <c r="F19" s="7">
        <v>41143.78125</v>
      </c>
    </row>
    <row r="20" spans="1:6" x14ac:dyDescent="0.3">
      <c r="A20" s="4" t="s">
        <v>6</v>
      </c>
      <c r="B20" t="s">
        <v>43</v>
      </c>
      <c r="C20" t="s">
        <v>44</v>
      </c>
      <c r="D20" s="2">
        <v>61875</v>
      </c>
      <c r="E20" s="5">
        <v>0.01</v>
      </c>
      <c r="F20" s="7">
        <v>61715.671875</v>
      </c>
    </row>
    <row r="21" spans="1:6" x14ac:dyDescent="0.3">
      <c r="A21" s="4" t="s">
        <v>6</v>
      </c>
      <c r="B21" t="s">
        <v>45</v>
      </c>
      <c r="C21" t="s">
        <v>46</v>
      </c>
      <c r="D21" s="2">
        <v>167500</v>
      </c>
      <c r="E21" s="5">
        <v>0.01</v>
      </c>
      <c r="F21" s="7">
        <v>167068.6875</v>
      </c>
    </row>
    <row r="22" spans="1:6" x14ac:dyDescent="0.3">
      <c r="A22" s="4" t="s">
        <v>6</v>
      </c>
      <c r="B22" t="s">
        <v>47</v>
      </c>
      <c r="C22" t="s">
        <v>48</v>
      </c>
      <c r="D22" s="2">
        <f>313+60</f>
        <v>373</v>
      </c>
      <c r="E22" s="5">
        <v>0.01</v>
      </c>
      <c r="F22" s="7">
        <v>372.03952499999997</v>
      </c>
    </row>
    <row r="23" spans="1:6" x14ac:dyDescent="0.3">
      <c r="A23" s="4" t="s">
        <v>6</v>
      </c>
      <c r="B23" t="s">
        <v>49</v>
      </c>
      <c r="C23" t="s">
        <v>50</v>
      </c>
      <c r="D23" s="2">
        <f>275+60</f>
        <v>335</v>
      </c>
      <c r="E23" s="5">
        <v>0.01</v>
      </c>
      <c r="F23" s="7">
        <v>334.13737499999996</v>
      </c>
    </row>
    <row r="24" spans="1:6" x14ac:dyDescent="0.3">
      <c r="A24" s="4" t="s">
        <v>6</v>
      </c>
      <c r="B24" t="s">
        <v>51</v>
      </c>
      <c r="C24" t="s">
        <v>52</v>
      </c>
      <c r="D24" s="2">
        <f>250+60</f>
        <v>310</v>
      </c>
      <c r="E24" s="5">
        <v>0.01</v>
      </c>
      <c r="F24" s="7">
        <v>309.20175</v>
      </c>
    </row>
    <row r="25" spans="1:6" x14ac:dyDescent="0.3">
      <c r="A25" s="4" t="s">
        <v>6</v>
      </c>
      <c r="B25" t="s">
        <v>53</v>
      </c>
      <c r="C25" t="s">
        <v>54</v>
      </c>
      <c r="D25" s="2">
        <f>225+60</f>
        <v>285</v>
      </c>
      <c r="E25" s="5">
        <v>0.01</v>
      </c>
      <c r="F25" s="7">
        <v>284.26612499999999</v>
      </c>
    </row>
    <row r="26" spans="1:6" x14ac:dyDescent="0.3">
      <c r="A26" s="4" t="s">
        <v>6</v>
      </c>
      <c r="B26" t="s">
        <v>55</v>
      </c>
      <c r="C26" t="s">
        <v>56</v>
      </c>
      <c r="D26" s="2">
        <v>280</v>
      </c>
      <c r="E26" s="5">
        <v>0.01</v>
      </c>
      <c r="F26" s="7">
        <v>279.279</v>
      </c>
    </row>
    <row r="27" spans="1:6" x14ac:dyDescent="0.3">
      <c r="A27" s="4" t="s">
        <v>6</v>
      </c>
      <c r="B27" t="s">
        <v>55</v>
      </c>
      <c r="C27" t="s">
        <v>57</v>
      </c>
      <c r="D27" s="2">
        <v>273</v>
      </c>
      <c r="E27" s="5">
        <v>0.01</v>
      </c>
      <c r="F27" s="7">
        <v>272.29702499999996</v>
      </c>
    </row>
    <row r="28" spans="1:6" x14ac:dyDescent="0.3">
      <c r="A28" s="4" t="s">
        <v>6</v>
      </c>
      <c r="B28" t="s">
        <v>55</v>
      </c>
      <c r="C28" t="s">
        <v>58</v>
      </c>
      <c r="D28" s="2">
        <v>268</v>
      </c>
      <c r="E28" s="5">
        <v>0.01</v>
      </c>
      <c r="F28" s="7">
        <v>267.30989999999997</v>
      </c>
    </row>
    <row r="29" spans="1:6" x14ac:dyDescent="0.3">
      <c r="A29" s="4" t="s">
        <v>6</v>
      </c>
      <c r="B29" t="s">
        <v>59</v>
      </c>
      <c r="C29" t="s">
        <v>60</v>
      </c>
      <c r="D29" s="2">
        <v>75</v>
      </c>
      <c r="E29" s="5">
        <v>0.01</v>
      </c>
      <c r="F29" s="7">
        <v>74.806875000000005</v>
      </c>
    </row>
    <row r="30" spans="1:6" x14ac:dyDescent="0.3">
      <c r="A30" s="4" t="s">
        <v>6</v>
      </c>
      <c r="B30" t="s">
        <v>59</v>
      </c>
      <c r="C30" t="s">
        <v>61</v>
      </c>
      <c r="D30" s="2">
        <v>200</v>
      </c>
      <c r="E30" s="5">
        <v>0.01</v>
      </c>
      <c r="F30" s="7">
        <v>199.48500000000001</v>
      </c>
    </row>
    <row r="31" spans="1:6" x14ac:dyDescent="0.3">
      <c r="A31" s="4" t="s">
        <v>6</v>
      </c>
      <c r="B31" t="s">
        <v>62</v>
      </c>
      <c r="C31" t="s">
        <v>63</v>
      </c>
      <c r="D31" s="2">
        <v>40</v>
      </c>
      <c r="E31" s="5">
        <v>0.01</v>
      </c>
      <c r="F31" s="7">
        <v>39.896999999999998</v>
      </c>
    </row>
    <row r="32" spans="1:6" x14ac:dyDescent="0.3">
      <c r="A32" s="4" t="s">
        <v>6</v>
      </c>
      <c r="B32" t="s">
        <v>62</v>
      </c>
      <c r="C32" t="s">
        <v>64</v>
      </c>
      <c r="D32" s="2">
        <v>30</v>
      </c>
      <c r="E32" s="5">
        <v>0.01</v>
      </c>
      <c r="F32" s="7">
        <v>29.922750000000001</v>
      </c>
    </row>
    <row r="33" spans="1:6" x14ac:dyDescent="0.3">
      <c r="A33" s="4" t="s">
        <v>6</v>
      </c>
      <c r="B33" t="s">
        <v>62</v>
      </c>
      <c r="C33" t="s">
        <v>65</v>
      </c>
      <c r="D33" s="2">
        <v>24</v>
      </c>
      <c r="E33" s="5">
        <v>0.01</v>
      </c>
      <c r="F33" s="7">
        <v>23.938199999999998</v>
      </c>
    </row>
    <row r="34" spans="1:6" x14ac:dyDescent="0.3">
      <c r="A34" s="4" t="s">
        <v>6</v>
      </c>
      <c r="B34" t="s">
        <v>62</v>
      </c>
      <c r="C34" t="s">
        <v>66</v>
      </c>
      <c r="D34" s="2">
        <v>22</v>
      </c>
      <c r="E34" s="5">
        <v>0.01</v>
      </c>
      <c r="F34" s="7">
        <v>21.943350000000002</v>
      </c>
    </row>
    <row r="35" spans="1:6" x14ac:dyDescent="0.3">
      <c r="A35" s="4" t="s">
        <v>6</v>
      </c>
      <c r="B35" t="s">
        <v>62</v>
      </c>
      <c r="C35" t="s">
        <v>67</v>
      </c>
      <c r="D35" s="2">
        <v>20</v>
      </c>
      <c r="E35" s="5">
        <v>0.01</v>
      </c>
      <c r="F35" s="7">
        <v>19.948499999999999</v>
      </c>
    </row>
    <row r="36" spans="1:6" x14ac:dyDescent="0.3">
      <c r="A36" s="4" t="s">
        <v>6</v>
      </c>
      <c r="B36" t="s">
        <v>68</v>
      </c>
      <c r="C36" t="s">
        <v>69</v>
      </c>
      <c r="D36" s="2">
        <v>10</v>
      </c>
      <c r="E36" s="5">
        <v>0.01</v>
      </c>
      <c r="F36" s="7">
        <v>9.9742499999999996</v>
      </c>
    </row>
    <row r="37" spans="1:6" x14ac:dyDescent="0.3">
      <c r="A37" s="4" t="s">
        <v>6</v>
      </c>
      <c r="B37" t="s">
        <v>68</v>
      </c>
      <c r="C37" t="s">
        <v>70</v>
      </c>
      <c r="D37" s="2">
        <v>8</v>
      </c>
      <c r="E37" s="5">
        <v>0.01</v>
      </c>
      <c r="F37" s="7">
        <v>7.9794</v>
      </c>
    </row>
    <row r="38" spans="1:6" x14ac:dyDescent="0.3">
      <c r="A38" s="4" t="s">
        <v>6</v>
      </c>
      <c r="B38" t="s">
        <v>68</v>
      </c>
      <c r="C38" t="s">
        <v>71</v>
      </c>
      <c r="D38" s="2">
        <v>6</v>
      </c>
      <c r="E38" s="5">
        <v>0.01</v>
      </c>
      <c r="F38" s="7">
        <v>5.9845499999999996</v>
      </c>
    </row>
    <row r="39" spans="1:6" x14ac:dyDescent="0.3">
      <c r="A39" s="4" t="s">
        <v>6</v>
      </c>
      <c r="B39" t="s">
        <v>68</v>
      </c>
      <c r="C39" t="s">
        <v>72</v>
      </c>
      <c r="D39" s="2">
        <v>6</v>
      </c>
      <c r="E39" s="5">
        <v>0.01</v>
      </c>
      <c r="F39" s="7">
        <v>5.9845499999999996</v>
      </c>
    </row>
    <row r="40" spans="1:6" x14ac:dyDescent="0.3">
      <c r="A40" s="4" t="s">
        <v>6</v>
      </c>
      <c r="B40" t="s">
        <v>68</v>
      </c>
      <c r="C40" t="s">
        <v>73</v>
      </c>
      <c r="D40" s="2">
        <v>5</v>
      </c>
      <c r="E40" s="5">
        <v>0.01</v>
      </c>
      <c r="F40" s="7">
        <v>4.9871249999999998</v>
      </c>
    </row>
    <row r="41" spans="1:6" x14ac:dyDescent="0.3">
      <c r="A41" s="4" t="s">
        <v>6</v>
      </c>
      <c r="B41" t="s">
        <v>74</v>
      </c>
      <c r="C41" t="s">
        <v>75</v>
      </c>
      <c r="D41" s="2">
        <v>15</v>
      </c>
      <c r="E41" s="5">
        <v>0.01</v>
      </c>
      <c r="F41" s="7">
        <v>14.961375</v>
      </c>
    </row>
    <row r="42" spans="1:6" x14ac:dyDescent="0.3">
      <c r="A42" s="4" t="s">
        <v>6</v>
      </c>
      <c r="B42" t="s">
        <v>74</v>
      </c>
      <c r="C42" t="s">
        <v>76</v>
      </c>
      <c r="D42" s="2">
        <v>11</v>
      </c>
      <c r="E42" s="5">
        <v>0.01</v>
      </c>
      <c r="F42" s="7">
        <v>10.971675000000001</v>
      </c>
    </row>
    <row r="43" spans="1:6" x14ac:dyDescent="0.3">
      <c r="A43" s="4" t="s">
        <v>6</v>
      </c>
      <c r="B43" t="s">
        <v>74</v>
      </c>
      <c r="C43" t="s">
        <v>77</v>
      </c>
      <c r="D43" s="2">
        <v>9</v>
      </c>
      <c r="E43" s="5">
        <v>0.01</v>
      </c>
      <c r="F43" s="7">
        <v>8.9768249999999998</v>
      </c>
    </row>
    <row r="44" spans="1:6" x14ac:dyDescent="0.3">
      <c r="A44" s="4" t="s">
        <v>6</v>
      </c>
      <c r="B44" t="s">
        <v>74</v>
      </c>
      <c r="C44" t="s">
        <v>78</v>
      </c>
      <c r="D44" s="2">
        <v>8</v>
      </c>
      <c r="E44" s="5">
        <v>0.01</v>
      </c>
      <c r="F44" s="7">
        <v>7.9794</v>
      </c>
    </row>
    <row r="45" spans="1:6" x14ac:dyDescent="0.3">
      <c r="A45" s="4" t="s">
        <v>6</v>
      </c>
      <c r="B45" t="s">
        <v>74</v>
      </c>
      <c r="C45" t="s">
        <v>79</v>
      </c>
      <c r="D45" s="2">
        <v>8</v>
      </c>
      <c r="E45" s="5">
        <v>0.01</v>
      </c>
      <c r="F45" s="7">
        <v>7.9794</v>
      </c>
    </row>
    <row r="46" spans="1:6" x14ac:dyDescent="0.3">
      <c r="A46" s="4" t="s">
        <v>6</v>
      </c>
      <c r="B46" t="s">
        <v>80</v>
      </c>
      <c r="C46" t="s">
        <v>81</v>
      </c>
      <c r="D46" s="2">
        <v>20</v>
      </c>
      <c r="E46" s="5">
        <v>0.01</v>
      </c>
      <c r="F46" s="7">
        <v>19.948499999999999</v>
      </c>
    </row>
    <row r="47" spans="1:6" x14ac:dyDescent="0.3">
      <c r="A47" s="4" t="s">
        <v>6</v>
      </c>
      <c r="B47" t="s">
        <v>80</v>
      </c>
      <c r="C47" t="s">
        <v>82</v>
      </c>
      <c r="D47" s="2">
        <v>15</v>
      </c>
      <c r="E47" s="5">
        <v>0.01</v>
      </c>
      <c r="F47" s="7">
        <v>14.961375</v>
      </c>
    </row>
    <row r="48" spans="1:6" x14ac:dyDescent="0.3">
      <c r="A48" s="4" t="s">
        <v>6</v>
      </c>
      <c r="B48" t="s">
        <v>80</v>
      </c>
      <c r="C48" t="s">
        <v>83</v>
      </c>
      <c r="D48" s="2">
        <v>12</v>
      </c>
      <c r="E48" s="5">
        <v>0.01</v>
      </c>
      <c r="F48" s="7">
        <v>11.969099999999999</v>
      </c>
    </row>
    <row r="49" spans="1:6" x14ac:dyDescent="0.3">
      <c r="A49" s="4" t="s">
        <v>6</v>
      </c>
      <c r="B49" t="s">
        <v>80</v>
      </c>
      <c r="C49" t="s">
        <v>84</v>
      </c>
      <c r="D49" s="2">
        <v>11</v>
      </c>
      <c r="E49" s="5">
        <v>0.01</v>
      </c>
      <c r="F49" s="7">
        <v>10.971675000000001</v>
      </c>
    </row>
    <row r="50" spans="1:6" x14ac:dyDescent="0.3">
      <c r="A50" s="4" t="s">
        <v>6</v>
      </c>
      <c r="B50" t="s">
        <v>80</v>
      </c>
      <c r="C50" t="s">
        <v>85</v>
      </c>
      <c r="D50" s="2">
        <v>10</v>
      </c>
      <c r="E50" s="5">
        <v>0.01</v>
      </c>
      <c r="F50" s="7">
        <v>9.9742499999999996</v>
      </c>
    </row>
    <row r="51" spans="1:6" x14ac:dyDescent="0.3">
      <c r="A51" s="4" t="s">
        <v>6</v>
      </c>
      <c r="B51" t="s">
        <v>86</v>
      </c>
      <c r="C51" t="s">
        <v>87</v>
      </c>
      <c r="D51" s="2">
        <v>25</v>
      </c>
      <c r="E51" s="5">
        <v>0.01</v>
      </c>
      <c r="F51" s="7">
        <v>24.935625000000002</v>
      </c>
    </row>
    <row r="52" spans="1:6" x14ac:dyDescent="0.3">
      <c r="A52" s="4" t="s">
        <v>6</v>
      </c>
      <c r="B52" t="s">
        <v>86</v>
      </c>
      <c r="C52" t="s">
        <v>88</v>
      </c>
      <c r="D52" s="2">
        <v>19</v>
      </c>
      <c r="E52" s="5">
        <v>0.01</v>
      </c>
      <c r="F52" s="7">
        <v>18.951074999999999</v>
      </c>
    </row>
    <row r="53" spans="1:6" x14ac:dyDescent="0.3">
      <c r="A53" s="4" t="s">
        <v>6</v>
      </c>
      <c r="B53" t="s">
        <v>86</v>
      </c>
      <c r="C53" t="s">
        <v>89</v>
      </c>
      <c r="D53" s="2">
        <v>15</v>
      </c>
      <c r="E53" s="5">
        <v>0.01</v>
      </c>
      <c r="F53" s="7">
        <v>14.961375</v>
      </c>
    </row>
    <row r="54" spans="1:6" x14ac:dyDescent="0.3">
      <c r="A54" s="4" t="s">
        <v>6</v>
      </c>
      <c r="B54" t="s">
        <v>86</v>
      </c>
      <c r="C54" t="s">
        <v>90</v>
      </c>
      <c r="D54" s="2">
        <v>14</v>
      </c>
      <c r="E54" s="5">
        <v>0.01</v>
      </c>
      <c r="F54" s="7">
        <v>13.963949999999999</v>
      </c>
    </row>
    <row r="55" spans="1:6" x14ac:dyDescent="0.3">
      <c r="A55" s="4" t="s">
        <v>6</v>
      </c>
      <c r="B55" t="s">
        <v>86</v>
      </c>
      <c r="C55" t="s">
        <v>91</v>
      </c>
      <c r="D55" s="2">
        <v>13</v>
      </c>
      <c r="E55" s="5">
        <v>0.01</v>
      </c>
      <c r="F55" s="7">
        <v>12.966524999999999</v>
      </c>
    </row>
    <row r="56" spans="1:6" x14ac:dyDescent="0.3">
      <c r="A56" s="4" t="s">
        <v>6</v>
      </c>
      <c r="B56" t="s">
        <v>92</v>
      </c>
      <c r="C56" t="s">
        <v>93</v>
      </c>
      <c r="D56" s="2">
        <v>20</v>
      </c>
      <c r="E56" s="5">
        <v>0.01</v>
      </c>
      <c r="F56" s="7">
        <v>19.948499999999999</v>
      </c>
    </row>
    <row r="57" spans="1:6" x14ac:dyDescent="0.3">
      <c r="A57" s="4" t="s">
        <v>6</v>
      </c>
      <c r="B57" t="s">
        <v>92</v>
      </c>
      <c r="C57" t="s">
        <v>94</v>
      </c>
      <c r="D57" s="2">
        <v>15</v>
      </c>
      <c r="E57" s="5">
        <v>0.01</v>
      </c>
      <c r="F57" s="7">
        <v>14.961375</v>
      </c>
    </row>
    <row r="58" spans="1:6" x14ac:dyDescent="0.3">
      <c r="A58" s="4" t="s">
        <v>6</v>
      </c>
      <c r="B58" t="s">
        <v>92</v>
      </c>
      <c r="C58" t="s">
        <v>95</v>
      </c>
      <c r="D58" s="2">
        <v>12</v>
      </c>
      <c r="E58" s="5">
        <v>0.01</v>
      </c>
      <c r="F58" s="7">
        <v>11.969099999999999</v>
      </c>
    </row>
    <row r="59" spans="1:6" x14ac:dyDescent="0.3">
      <c r="A59" s="4" t="s">
        <v>6</v>
      </c>
      <c r="B59" t="s">
        <v>92</v>
      </c>
      <c r="C59" t="s">
        <v>96</v>
      </c>
      <c r="D59" s="2">
        <v>11</v>
      </c>
      <c r="E59" s="5">
        <v>0.01</v>
      </c>
      <c r="F59" s="7">
        <v>10.971675000000001</v>
      </c>
    </row>
    <row r="60" spans="1:6" x14ac:dyDescent="0.3">
      <c r="A60" s="4" t="s">
        <v>6</v>
      </c>
      <c r="B60" t="s">
        <v>92</v>
      </c>
      <c r="C60" t="s">
        <v>97</v>
      </c>
      <c r="D60" s="2">
        <v>10</v>
      </c>
      <c r="E60" s="5">
        <v>0.01</v>
      </c>
      <c r="F60" s="7">
        <v>9.9742499999999996</v>
      </c>
    </row>
    <row r="61" spans="1:6" x14ac:dyDescent="0.3">
      <c r="A61" s="4" t="s">
        <v>6</v>
      </c>
      <c r="B61" t="s">
        <v>98</v>
      </c>
      <c r="C61" t="s">
        <v>99</v>
      </c>
      <c r="D61" s="2">
        <v>35</v>
      </c>
      <c r="E61" s="5">
        <v>0.01</v>
      </c>
      <c r="F61" s="7">
        <v>34.909875</v>
      </c>
    </row>
    <row r="62" spans="1:6" x14ac:dyDescent="0.3">
      <c r="A62" s="4" t="s">
        <v>6</v>
      </c>
      <c r="B62" t="s">
        <v>98</v>
      </c>
      <c r="C62" t="s">
        <v>100</v>
      </c>
      <c r="D62" s="2">
        <v>26</v>
      </c>
      <c r="E62" s="5">
        <v>0.01</v>
      </c>
      <c r="F62" s="7">
        <v>25.933049999999998</v>
      </c>
    </row>
    <row r="63" spans="1:6" x14ac:dyDescent="0.3">
      <c r="A63" s="4" t="s">
        <v>6</v>
      </c>
      <c r="B63" t="s">
        <v>98</v>
      </c>
      <c r="C63" t="s">
        <v>101</v>
      </c>
      <c r="D63" s="2">
        <v>21</v>
      </c>
      <c r="E63" s="5">
        <v>0.01</v>
      </c>
      <c r="F63" s="7">
        <v>20.945924999999999</v>
      </c>
    </row>
    <row r="64" spans="1:6" x14ac:dyDescent="0.3">
      <c r="A64" s="4" t="s">
        <v>6</v>
      </c>
      <c r="B64" t="s">
        <v>98</v>
      </c>
      <c r="C64" t="s">
        <v>102</v>
      </c>
      <c r="D64" s="2">
        <v>19</v>
      </c>
      <c r="E64" s="5">
        <v>0.01</v>
      </c>
      <c r="F64" s="7">
        <v>18.951074999999999</v>
      </c>
    </row>
    <row r="65" spans="1:6" x14ac:dyDescent="0.3">
      <c r="A65" s="4" t="s">
        <v>6</v>
      </c>
      <c r="B65" t="s">
        <v>98</v>
      </c>
      <c r="C65" t="s">
        <v>103</v>
      </c>
      <c r="D65" s="2">
        <v>18</v>
      </c>
      <c r="E65" s="5">
        <v>0.01</v>
      </c>
      <c r="F65" s="7">
        <v>17.95365</v>
      </c>
    </row>
    <row r="66" spans="1:6" x14ac:dyDescent="0.3">
      <c r="A66" s="4" t="s">
        <v>6</v>
      </c>
      <c r="B66" t="s">
        <v>104</v>
      </c>
      <c r="C66" t="s">
        <v>105</v>
      </c>
      <c r="D66" s="2">
        <v>20</v>
      </c>
      <c r="E66" s="5">
        <v>0.01</v>
      </c>
      <c r="F66" s="7">
        <v>19.948499999999999</v>
      </c>
    </row>
    <row r="67" spans="1:6" x14ac:dyDescent="0.3">
      <c r="A67" s="4" t="s">
        <v>6</v>
      </c>
      <c r="B67" t="s">
        <v>104</v>
      </c>
      <c r="C67" t="s">
        <v>106</v>
      </c>
      <c r="D67" s="2">
        <v>15</v>
      </c>
      <c r="E67" s="5">
        <v>0.01</v>
      </c>
      <c r="F67" s="7">
        <v>14.961375</v>
      </c>
    </row>
    <row r="68" spans="1:6" x14ac:dyDescent="0.3">
      <c r="A68" s="4" t="s">
        <v>6</v>
      </c>
      <c r="B68" t="s">
        <v>104</v>
      </c>
      <c r="C68" t="s">
        <v>107</v>
      </c>
      <c r="D68" s="2">
        <v>12</v>
      </c>
      <c r="E68" s="5">
        <v>0.01</v>
      </c>
      <c r="F68" s="7">
        <v>11.969099999999999</v>
      </c>
    </row>
    <row r="69" spans="1:6" x14ac:dyDescent="0.3">
      <c r="A69" s="4" t="s">
        <v>6</v>
      </c>
      <c r="B69" t="s">
        <v>104</v>
      </c>
      <c r="C69" t="s">
        <v>108</v>
      </c>
      <c r="D69" s="2">
        <v>11</v>
      </c>
      <c r="E69" s="5">
        <v>0.01</v>
      </c>
      <c r="F69" s="7">
        <v>10.971675000000001</v>
      </c>
    </row>
    <row r="70" spans="1:6" x14ac:dyDescent="0.3">
      <c r="A70" s="4" t="s">
        <v>6</v>
      </c>
      <c r="B70" t="s">
        <v>104</v>
      </c>
      <c r="C70" t="s">
        <v>109</v>
      </c>
      <c r="D70" s="2">
        <v>10</v>
      </c>
      <c r="E70" s="5">
        <v>0.01</v>
      </c>
      <c r="F70" s="7">
        <v>9.9742499999999996</v>
      </c>
    </row>
    <row r="71" spans="1:6" x14ac:dyDescent="0.3">
      <c r="A71" s="4" t="s">
        <v>6</v>
      </c>
      <c r="B71" t="s">
        <v>110</v>
      </c>
      <c r="C71" t="s">
        <v>111</v>
      </c>
      <c r="D71" s="2">
        <v>25</v>
      </c>
      <c r="E71" s="5">
        <v>0.01</v>
      </c>
      <c r="F71" s="7">
        <v>24.935625000000002</v>
      </c>
    </row>
    <row r="72" spans="1:6" x14ac:dyDescent="0.3">
      <c r="A72" s="4" t="s">
        <v>6</v>
      </c>
      <c r="B72" t="s">
        <v>110</v>
      </c>
      <c r="C72" t="s">
        <v>112</v>
      </c>
      <c r="D72" s="2">
        <v>19</v>
      </c>
      <c r="E72" s="5">
        <v>0.01</v>
      </c>
      <c r="F72" s="7">
        <v>18.951074999999999</v>
      </c>
    </row>
    <row r="73" spans="1:6" x14ac:dyDescent="0.3">
      <c r="A73" s="4" t="s">
        <v>6</v>
      </c>
      <c r="B73" t="s">
        <v>110</v>
      </c>
      <c r="C73" t="s">
        <v>113</v>
      </c>
      <c r="D73" s="2">
        <v>15</v>
      </c>
      <c r="E73" s="5">
        <v>0.01</v>
      </c>
      <c r="F73" s="7">
        <v>14.961375</v>
      </c>
    </row>
    <row r="74" spans="1:6" x14ac:dyDescent="0.3">
      <c r="A74" s="4" t="s">
        <v>6</v>
      </c>
      <c r="B74" t="s">
        <v>110</v>
      </c>
      <c r="C74" t="s">
        <v>114</v>
      </c>
      <c r="D74" s="2">
        <v>14</v>
      </c>
      <c r="E74" s="5">
        <v>0.01</v>
      </c>
      <c r="F74" s="7">
        <v>13.963949999999999</v>
      </c>
    </row>
    <row r="75" spans="1:6" x14ac:dyDescent="0.3">
      <c r="A75" s="4" t="s">
        <v>6</v>
      </c>
      <c r="B75" t="s">
        <v>110</v>
      </c>
      <c r="C75" t="s">
        <v>115</v>
      </c>
      <c r="D75" s="2">
        <v>13</v>
      </c>
      <c r="E75" s="5">
        <v>0.01</v>
      </c>
      <c r="F75" s="7">
        <v>12.966524999999999</v>
      </c>
    </row>
    <row r="76" spans="1:6" x14ac:dyDescent="0.3">
      <c r="A76" s="4" t="s">
        <v>6</v>
      </c>
      <c r="B76" t="s">
        <v>116</v>
      </c>
      <c r="C76" t="s">
        <v>117</v>
      </c>
      <c r="D76" s="2">
        <v>40</v>
      </c>
      <c r="E76" s="5">
        <v>0.01</v>
      </c>
      <c r="F76" s="7">
        <v>39.896999999999998</v>
      </c>
    </row>
    <row r="77" spans="1:6" x14ac:dyDescent="0.3">
      <c r="A77" s="4" t="s">
        <v>6</v>
      </c>
      <c r="B77" t="s">
        <v>116</v>
      </c>
      <c r="C77" t="s">
        <v>118</v>
      </c>
      <c r="D77" s="2">
        <v>30</v>
      </c>
      <c r="E77" s="5">
        <v>0.01</v>
      </c>
      <c r="F77" s="7">
        <v>29.922750000000001</v>
      </c>
    </row>
    <row r="78" spans="1:6" x14ac:dyDescent="0.3">
      <c r="A78" s="4" t="s">
        <v>6</v>
      </c>
      <c r="B78" t="s">
        <v>116</v>
      </c>
      <c r="C78" t="s">
        <v>119</v>
      </c>
      <c r="D78" s="2">
        <v>24</v>
      </c>
      <c r="E78" s="5">
        <v>0.01</v>
      </c>
      <c r="F78" s="7">
        <v>23.938199999999998</v>
      </c>
    </row>
    <row r="79" spans="1:6" x14ac:dyDescent="0.3">
      <c r="A79" s="4" t="s">
        <v>6</v>
      </c>
      <c r="B79" t="s">
        <v>116</v>
      </c>
      <c r="C79" t="s">
        <v>120</v>
      </c>
      <c r="D79" s="2">
        <v>22</v>
      </c>
      <c r="E79" s="5">
        <v>0.01</v>
      </c>
      <c r="F79" s="7">
        <v>21.943350000000002</v>
      </c>
    </row>
    <row r="80" spans="1:6" x14ac:dyDescent="0.3">
      <c r="A80" s="4" t="s">
        <v>6</v>
      </c>
      <c r="B80" t="s">
        <v>116</v>
      </c>
      <c r="C80" t="s">
        <v>121</v>
      </c>
      <c r="D80" s="2">
        <v>20</v>
      </c>
      <c r="E80" s="5">
        <v>0.01</v>
      </c>
      <c r="F80" s="7">
        <v>19.948499999999999</v>
      </c>
    </row>
    <row r="81" spans="1:6" x14ac:dyDescent="0.3">
      <c r="A81" s="4" t="s">
        <v>6</v>
      </c>
      <c r="B81" t="s">
        <v>122</v>
      </c>
      <c r="C81" t="s">
        <v>123</v>
      </c>
      <c r="D81" s="2">
        <v>5</v>
      </c>
      <c r="E81" s="5">
        <v>0.01</v>
      </c>
      <c r="F81" s="7">
        <v>4.9871249999999998</v>
      </c>
    </row>
    <row r="82" spans="1:6" x14ac:dyDescent="0.3">
      <c r="A82" s="4" t="s">
        <v>6</v>
      </c>
      <c r="B82" t="s">
        <v>122</v>
      </c>
      <c r="C82" t="s">
        <v>124</v>
      </c>
      <c r="D82" s="2">
        <v>4</v>
      </c>
      <c r="E82" s="5">
        <v>0.01</v>
      </c>
      <c r="F82" s="7">
        <v>3.9897</v>
      </c>
    </row>
    <row r="83" spans="1:6" x14ac:dyDescent="0.3">
      <c r="A83" s="4" t="s">
        <v>6</v>
      </c>
      <c r="B83" t="s">
        <v>122</v>
      </c>
      <c r="C83" t="s">
        <v>125</v>
      </c>
      <c r="D83" s="2">
        <v>3</v>
      </c>
      <c r="E83" s="5">
        <v>0.01</v>
      </c>
      <c r="F83" s="7">
        <v>2.9922749999999998</v>
      </c>
    </row>
    <row r="84" spans="1:6" x14ac:dyDescent="0.3">
      <c r="A84" s="4" t="s">
        <v>6</v>
      </c>
      <c r="B84" t="s">
        <v>122</v>
      </c>
      <c r="C84" t="s">
        <v>126</v>
      </c>
      <c r="D84" s="2">
        <v>3</v>
      </c>
      <c r="E84" s="5">
        <v>0.01</v>
      </c>
      <c r="F84" s="7">
        <v>2.9922749999999998</v>
      </c>
    </row>
    <row r="85" spans="1:6" x14ac:dyDescent="0.3">
      <c r="A85" s="4" t="s">
        <v>6</v>
      </c>
      <c r="B85" t="s">
        <v>122</v>
      </c>
      <c r="C85" t="s">
        <v>127</v>
      </c>
      <c r="D85" s="2">
        <v>3</v>
      </c>
      <c r="E85" s="5">
        <v>0.01</v>
      </c>
      <c r="F85" s="7">
        <v>2.9922749999999998</v>
      </c>
    </row>
    <row r="86" spans="1:6" x14ac:dyDescent="0.3">
      <c r="A86" s="4" t="s">
        <v>6</v>
      </c>
      <c r="B86" t="s">
        <v>128</v>
      </c>
      <c r="C86" t="s">
        <v>129</v>
      </c>
      <c r="D86" s="2">
        <v>25</v>
      </c>
      <c r="E86" s="5">
        <v>0.01</v>
      </c>
      <c r="F86" s="7">
        <v>24.935625000000002</v>
      </c>
    </row>
    <row r="87" spans="1:6" x14ac:dyDescent="0.3">
      <c r="A87" s="4" t="s">
        <v>6</v>
      </c>
      <c r="B87" t="s">
        <v>128</v>
      </c>
      <c r="C87" t="s">
        <v>130</v>
      </c>
      <c r="D87" s="2">
        <v>19</v>
      </c>
      <c r="E87" s="5">
        <v>0.01</v>
      </c>
      <c r="F87" s="7">
        <v>18.951074999999999</v>
      </c>
    </row>
    <row r="88" spans="1:6" x14ac:dyDescent="0.3">
      <c r="A88" s="4" t="s">
        <v>6</v>
      </c>
      <c r="B88" t="s">
        <v>128</v>
      </c>
      <c r="C88" t="s">
        <v>131</v>
      </c>
      <c r="D88" s="2">
        <v>15</v>
      </c>
      <c r="E88" s="5">
        <v>0.01</v>
      </c>
      <c r="F88" s="7">
        <v>14.961375</v>
      </c>
    </row>
    <row r="89" spans="1:6" x14ac:dyDescent="0.3">
      <c r="A89" s="4" t="s">
        <v>6</v>
      </c>
      <c r="B89" t="s">
        <v>128</v>
      </c>
      <c r="C89" t="s">
        <v>132</v>
      </c>
      <c r="D89" s="2">
        <v>14</v>
      </c>
      <c r="E89" s="5">
        <v>0.01</v>
      </c>
      <c r="F89" s="7">
        <v>13.963949999999999</v>
      </c>
    </row>
    <row r="90" spans="1:6" x14ac:dyDescent="0.3">
      <c r="A90" s="4" t="s">
        <v>6</v>
      </c>
      <c r="B90" t="s">
        <v>128</v>
      </c>
      <c r="C90" t="s">
        <v>133</v>
      </c>
      <c r="D90" s="2">
        <v>13</v>
      </c>
      <c r="E90" s="5">
        <v>0.01</v>
      </c>
      <c r="F90" s="7">
        <v>12.966524999999999</v>
      </c>
    </row>
    <row r="91" spans="1:6" x14ac:dyDescent="0.3">
      <c r="A91" s="4" t="s">
        <v>6</v>
      </c>
      <c r="B91" t="s">
        <v>134</v>
      </c>
      <c r="C91" t="s">
        <v>135</v>
      </c>
      <c r="D91" s="2">
        <v>15</v>
      </c>
      <c r="E91" s="5">
        <v>0.01</v>
      </c>
      <c r="F91" s="7">
        <v>14.961375</v>
      </c>
    </row>
    <row r="92" spans="1:6" x14ac:dyDescent="0.3">
      <c r="A92" s="4" t="s">
        <v>6</v>
      </c>
      <c r="B92" t="s">
        <v>134</v>
      </c>
      <c r="C92" t="s">
        <v>136</v>
      </c>
      <c r="D92" s="2">
        <v>11</v>
      </c>
      <c r="E92" s="5">
        <v>0.01</v>
      </c>
      <c r="F92" s="7">
        <v>10.971675000000001</v>
      </c>
    </row>
    <row r="93" spans="1:6" x14ac:dyDescent="0.3">
      <c r="A93" s="4" t="s">
        <v>6</v>
      </c>
      <c r="B93" t="s">
        <v>134</v>
      </c>
      <c r="C93" t="s">
        <v>137</v>
      </c>
      <c r="D93" s="2">
        <v>9</v>
      </c>
      <c r="E93" s="5">
        <v>0.01</v>
      </c>
      <c r="F93" s="7">
        <v>8.9768249999999998</v>
      </c>
    </row>
    <row r="94" spans="1:6" x14ac:dyDescent="0.3">
      <c r="A94" s="4" t="s">
        <v>6</v>
      </c>
      <c r="B94" t="s">
        <v>134</v>
      </c>
      <c r="C94" t="s">
        <v>138</v>
      </c>
      <c r="D94" s="2">
        <v>8</v>
      </c>
      <c r="E94" s="5">
        <v>0.01</v>
      </c>
      <c r="F94" s="7">
        <v>7.9794</v>
      </c>
    </row>
    <row r="95" spans="1:6" x14ac:dyDescent="0.3">
      <c r="A95" s="4" t="s">
        <v>6</v>
      </c>
      <c r="B95" t="s">
        <v>134</v>
      </c>
      <c r="C95" t="s">
        <v>139</v>
      </c>
      <c r="D95" s="2">
        <v>8</v>
      </c>
      <c r="E95" s="5">
        <v>0.01</v>
      </c>
      <c r="F95" s="7">
        <v>7.9794</v>
      </c>
    </row>
    <row r="96" spans="1:6" x14ac:dyDescent="0.3">
      <c r="A96" s="4" t="s">
        <v>6</v>
      </c>
      <c r="B96" t="s">
        <v>140</v>
      </c>
      <c r="C96" t="s">
        <v>141</v>
      </c>
      <c r="D96" s="2">
        <v>20</v>
      </c>
      <c r="E96" s="5">
        <v>0.01</v>
      </c>
      <c r="F96" s="7">
        <v>19.948499999999999</v>
      </c>
    </row>
    <row r="97" spans="1:6" x14ac:dyDescent="0.3">
      <c r="A97" s="4" t="s">
        <v>6</v>
      </c>
      <c r="B97" t="s">
        <v>140</v>
      </c>
      <c r="C97" t="s">
        <v>142</v>
      </c>
      <c r="D97" s="2">
        <v>15</v>
      </c>
      <c r="E97" s="5">
        <v>0.01</v>
      </c>
      <c r="F97" s="7">
        <v>14.961375</v>
      </c>
    </row>
    <row r="98" spans="1:6" x14ac:dyDescent="0.3">
      <c r="A98" s="4" t="s">
        <v>6</v>
      </c>
      <c r="B98" t="s">
        <v>140</v>
      </c>
      <c r="C98" t="s">
        <v>143</v>
      </c>
      <c r="D98" s="2">
        <v>12</v>
      </c>
      <c r="E98" s="5">
        <v>0.01</v>
      </c>
      <c r="F98" s="7">
        <v>11.969099999999999</v>
      </c>
    </row>
    <row r="99" spans="1:6" x14ac:dyDescent="0.3">
      <c r="A99" s="4" t="s">
        <v>6</v>
      </c>
      <c r="B99" t="s">
        <v>140</v>
      </c>
      <c r="C99" t="s">
        <v>144</v>
      </c>
      <c r="D99" s="2">
        <v>11</v>
      </c>
      <c r="E99" s="5">
        <v>0.01</v>
      </c>
      <c r="F99" s="7">
        <v>10.971675000000001</v>
      </c>
    </row>
    <row r="100" spans="1:6" x14ac:dyDescent="0.3">
      <c r="A100" s="4" t="s">
        <v>6</v>
      </c>
      <c r="B100" t="s">
        <v>140</v>
      </c>
      <c r="C100" t="s">
        <v>145</v>
      </c>
      <c r="D100" s="2">
        <v>10</v>
      </c>
      <c r="E100" s="5">
        <v>0.01</v>
      </c>
      <c r="F100" s="7">
        <v>9.9742499999999996</v>
      </c>
    </row>
    <row r="101" spans="1:6" x14ac:dyDescent="0.3">
      <c r="A101" s="4" t="s">
        <v>6</v>
      </c>
      <c r="B101" t="s">
        <v>146</v>
      </c>
      <c r="C101" t="s">
        <v>147</v>
      </c>
      <c r="D101" s="2" t="s">
        <v>148</v>
      </c>
      <c r="E101" s="5">
        <v>0.01</v>
      </c>
      <c r="F101" s="7" t="e">
        <v>#VALUE!</v>
      </c>
    </row>
    <row r="102" spans="1:6" x14ac:dyDescent="0.3">
      <c r="A102" s="4" t="s">
        <v>6</v>
      </c>
      <c r="B102" t="s">
        <v>149</v>
      </c>
      <c r="C102" t="s">
        <v>150</v>
      </c>
      <c r="D102" s="2">
        <v>1800</v>
      </c>
      <c r="E102" s="5">
        <v>0.01</v>
      </c>
      <c r="F102" s="7">
        <v>1795.365</v>
      </c>
    </row>
    <row r="103" spans="1:6" x14ac:dyDescent="0.3">
      <c r="A103" s="4" t="s">
        <v>6</v>
      </c>
      <c r="B103" t="s">
        <v>149</v>
      </c>
      <c r="C103" t="s">
        <v>151</v>
      </c>
      <c r="D103" s="2">
        <v>3100</v>
      </c>
      <c r="E103" s="5">
        <v>0.01</v>
      </c>
      <c r="F103" s="7">
        <v>3092.0174999999999</v>
      </c>
    </row>
    <row r="104" spans="1:6" x14ac:dyDescent="0.3">
      <c r="A104" s="4" t="s">
        <v>6</v>
      </c>
      <c r="B104" t="s">
        <v>149</v>
      </c>
      <c r="C104" t="s">
        <v>152</v>
      </c>
      <c r="D104" s="2">
        <v>5700</v>
      </c>
      <c r="E104" s="5">
        <v>0.01</v>
      </c>
      <c r="F104" s="7">
        <v>5685.3225000000002</v>
      </c>
    </row>
    <row r="105" spans="1:6" x14ac:dyDescent="0.3">
      <c r="A105" s="4" t="s">
        <v>6</v>
      </c>
      <c r="B105" t="s">
        <v>149</v>
      </c>
      <c r="C105" t="s">
        <v>153</v>
      </c>
      <c r="D105" s="2">
        <v>9600</v>
      </c>
      <c r="E105" s="5">
        <v>0.01</v>
      </c>
      <c r="F105" s="7">
        <v>9575.2800000000007</v>
      </c>
    </row>
    <row r="106" spans="1:6" x14ac:dyDescent="0.3">
      <c r="A106" s="4" t="s">
        <v>6</v>
      </c>
      <c r="B106" t="s">
        <v>149</v>
      </c>
      <c r="C106" t="s">
        <v>154</v>
      </c>
      <c r="D106" s="2">
        <v>13500</v>
      </c>
      <c r="E106" s="5">
        <v>0.01</v>
      </c>
      <c r="F106" s="7">
        <v>13465.237499999999</v>
      </c>
    </row>
    <row r="107" spans="1:6" x14ac:dyDescent="0.3">
      <c r="A107" s="4" t="s">
        <v>6</v>
      </c>
      <c r="B107" t="s">
        <v>149</v>
      </c>
      <c r="C107" t="s">
        <v>155</v>
      </c>
      <c r="D107" s="2">
        <v>18700</v>
      </c>
      <c r="E107" s="5">
        <v>0.01</v>
      </c>
      <c r="F107" s="7">
        <v>18651.8475</v>
      </c>
    </row>
    <row r="108" spans="1:6" x14ac:dyDescent="0.3">
      <c r="A108" s="4" t="s">
        <v>6</v>
      </c>
      <c r="B108" t="s">
        <v>149</v>
      </c>
      <c r="C108" t="s">
        <v>156</v>
      </c>
      <c r="D108" s="2">
        <v>26500</v>
      </c>
      <c r="E108" s="5">
        <v>0.01</v>
      </c>
      <c r="F108" s="7">
        <v>26431.762500000001</v>
      </c>
    </row>
    <row r="109" spans="1:6" x14ac:dyDescent="0.3">
      <c r="A109" s="4" t="s">
        <v>6</v>
      </c>
      <c r="B109" t="s">
        <v>149</v>
      </c>
      <c r="C109" t="s">
        <v>157</v>
      </c>
      <c r="D109" s="2">
        <v>39500</v>
      </c>
      <c r="E109" s="5">
        <v>0.01</v>
      </c>
      <c r="F109" s="7">
        <v>39398.287499999999</v>
      </c>
    </row>
    <row r="110" spans="1:6" x14ac:dyDescent="0.3">
      <c r="A110" s="4" t="s">
        <v>6</v>
      </c>
      <c r="B110" t="s">
        <v>149</v>
      </c>
      <c r="C110" t="s">
        <v>158</v>
      </c>
      <c r="D110" s="2">
        <v>65500</v>
      </c>
      <c r="E110" s="5">
        <v>0.01</v>
      </c>
      <c r="F110" s="7">
        <v>65331.337500000001</v>
      </c>
    </row>
    <row r="111" spans="1:6" x14ac:dyDescent="0.3">
      <c r="A111" s="4" t="s">
        <v>6</v>
      </c>
      <c r="B111" t="s">
        <v>149</v>
      </c>
      <c r="C111" t="s">
        <v>159</v>
      </c>
      <c r="D111" s="2">
        <v>78500</v>
      </c>
      <c r="E111" s="5">
        <v>0.01</v>
      </c>
      <c r="F111" s="7">
        <v>78297.862500000003</v>
      </c>
    </row>
    <row r="112" spans="1:6" x14ac:dyDescent="0.3">
      <c r="A112" s="4" t="s">
        <v>6</v>
      </c>
      <c r="B112" t="s">
        <v>160</v>
      </c>
      <c r="C112" t="s">
        <v>161</v>
      </c>
      <c r="D112" s="2" t="s">
        <v>162</v>
      </c>
      <c r="E112" s="5">
        <v>0.01</v>
      </c>
      <c r="F112" s="7" t="e">
        <v>#VALUE!</v>
      </c>
    </row>
    <row r="113" spans="1:6" x14ac:dyDescent="0.3">
      <c r="A113" s="4" t="s">
        <v>6</v>
      </c>
      <c r="B113" t="s">
        <v>163</v>
      </c>
      <c r="C113" t="s">
        <v>164</v>
      </c>
      <c r="D113" s="2">
        <v>2200</v>
      </c>
      <c r="E113" s="5">
        <v>0.01</v>
      </c>
      <c r="F113" s="7">
        <v>2194.335</v>
      </c>
    </row>
    <row r="114" spans="1:6" x14ac:dyDescent="0.3">
      <c r="A114" s="4" t="s">
        <v>6</v>
      </c>
      <c r="B114" t="s">
        <v>163</v>
      </c>
      <c r="C114" t="s">
        <v>165</v>
      </c>
      <c r="D114" s="2">
        <v>3675</v>
      </c>
      <c r="E114" s="5">
        <v>0.01</v>
      </c>
      <c r="F114" s="7">
        <v>3665.5368749999998</v>
      </c>
    </row>
    <row r="115" spans="1:6" x14ac:dyDescent="0.3">
      <c r="A115" s="4" t="s">
        <v>6</v>
      </c>
      <c r="B115" t="s">
        <v>163</v>
      </c>
      <c r="C115" t="s">
        <v>166</v>
      </c>
      <c r="D115" s="2">
        <v>5100</v>
      </c>
      <c r="E115" s="5">
        <v>0.01</v>
      </c>
      <c r="F115" s="7">
        <v>5086.8675000000003</v>
      </c>
    </row>
    <row r="116" spans="1:6" x14ac:dyDescent="0.3">
      <c r="A116" s="4" t="s">
        <v>6</v>
      </c>
      <c r="B116" t="s">
        <v>163</v>
      </c>
      <c r="C116" t="s">
        <v>167</v>
      </c>
      <c r="D116" s="2">
        <v>7250</v>
      </c>
      <c r="E116" s="5">
        <v>0.01</v>
      </c>
      <c r="F116" s="7">
        <v>7231.3312500000002</v>
      </c>
    </row>
    <row r="117" spans="1:6" x14ac:dyDescent="0.3">
      <c r="A117" s="4" t="s">
        <v>6</v>
      </c>
      <c r="B117" t="s">
        <v>163</v>
      </c>
      <c r="C117" t="s">
        <v>168</v>
      </c>
      <c r="D117" s="2">
        <v>9350</v>
      </c>
      <c r="E117" s="5">
        <v>0.01</v>
      </c>
      <c r="F117" s="7">
        <v>9325.9237499999999</v>
      </c>
    </row>
    <row r="118" spans="1:6" x14ac:dyDescent="0.3">
      <c r="A118" s="4" t="s">
        <v>6</v>
      </c>
      <c r="B118" t="s">
        <v>163</v>
      </c>
      <c r="C118" t="s">
        <v>169</v>
      </c>
      <c r="D118" s="2">
        <v>10000</v>
      </c>
      <c r="E118" s="5">
        <v>0.01</v>
      </c>
      <c r="F118" s="7">
        <v>9974.25</v>
      </c>
    </row>
    <row r="119" spans="1:6" x14ac:dyDescent="0.3">
      <c r="A119" s="4" t="s">
        <v>6</v>
      </c>
      <c r="B119" t="s">
        <v>163</v>
      </c>
      <c r="C119" t="s">
        <v>170</v>
      </c>
      <c r="D119" s="2">
        <v>10000</v>
      </c>
      <c r="E119" s="5">
        <v>0.01</v>
      </c>
      <c r="F119" s="7">
        <v>9974.25</v>
      </c>
    </row>
    <row r="120" spans="1:6" x14ac:dyDescent="0.3">
      <c r="A120" s="4" t="s">
        <v>6</v>
      </c>
      <c r="B120" t="s">
        <v>163</v>
      </c>
      <c r="C120" t="s">
        <v>171</v>
      </c>
      <c r="D120" s="2">
        <v>10000</v>
      </c>
      <c r="E120" s="5">
        <v>0.01</v>
      </c>
      <c r="F120" s="7">
        <v>9974.25</v>
      </c>
    </row>
    <row r="121" spans="1:6" x14ac:dyDescent="0.3">
      <c r="A121" s="4" t="s">
        <v>6</v>
      </c>
      <c r="B121" t="s">
        <v>163</v>
      </c>
      <c r="C121" t="s">
        <v>172</v>
      </c>
      <c r="D121" s="2">
        <v>10000</v>
      </c>
      <c r="E121" s="5">
        <v>0.01</v>
      </c>
      <c r="F121" s="7">
        <v>9974.25</v>
      </c>
    </row>
    <row r="122" spans="1:6" x14ac:dyDescent="0.3">
      <c r="A122" s="4" t="s">
        <v>6</v>
      </c>
      <c r="B122" t="s">
        <v>163</v>
      </c>
      <c r="C122" t="s">
        <v>173</v>
      </c>
      <c r="D122" s="2">
        <v>10000</v>
      </c>
      <c r="E122" s="5">
        <v>0.01</v>
      </c>
      <c r="F122" s="7">
        <v>9974.25</v>
      </c>
    </row>
    <row r="123" spans="1:6" x14ac:dyDescent="0.3">
      <c r="A123" s="4" t="s">
        <v>6</v>
      </c>
      <c r="B123" t="s">
        <v>174</v>
      </c>
      <c r="C123" t="s">
        <v>175</v>
      </c>
      <c r="D123" s="2">
        <v>20</v>
      </c>
      <c r="E123" s="5">
        <v>0.01</v>
      </c>
      <c r="F123" s="7">
        <v>19.948499999999999</v>
      </c>
    </row>
  </sheetData>
  <sheetProtection sheet="1" objects="1" scenarios="1" selectLockedCells="1" autoFilter="0" pivotTables="0" selectUnlockedCells="1"/>
  <autoFilter ref="A1:E1" xr:uid="{284B74D9-B64B-42E9-A5B1-1D5D27FFEAB9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D5E10A-E944-4837-9D74-489372861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B8D5B5-6771-40D7-9530-FBC5CE381C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DFE8FB-DC10-49CC-B573-434FCC4AE32C}">
  <ds:schemaRefs>
    <ds:schemaRef ds:uri="http://purl.org/dc/terms/"/>
    <ds:schemaRef ds:uri="fd5196e5-f307-45f3-a028-d9df692905ef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776ea168-2c75-4ba4-aa24-0b1b2e9141ef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NearMap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2026-04-28T19:55:14Z</dcterms:created>
  <dcterms:modified xsi:type="dcterms:W3CDTF">2026-04-28T19:56:18Z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